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115" yWindow="150" windowWidth="17310" windowHeight="12240"/>
  </bookViews>
  <sheets>
    <sheet name="Exposição" sheetId="19" r:id="rId1"/>
  </sheets>
  <calcPr calcId="144525" concurrentCalc="0"/>
</workbook>
</file>

<file path=xl/calcChain.xml><?xml version="1.0" encoding="utf-8"?>
<calcChain xmlns="http://schemas.openxmlformats.org/spreadsheetml/2006/main">
  <c r="H40" i="19" l="1"/>
  <c r="J22" i="19"/>
  <c r="J23" i="19"/>
  <c r="J24" i="19"/>
  <c r="J25" i="19"/>
  <c r="J26" i="19"/>
  <c r="J27" i="19"/>
  <c r="J28" i="19"/>
  <c r="J29" i="19"/>
  <c r="J30" i="19"/>
  <c r="E22" i="19"/>
  <c r="E23" i="19"/>
  <c r="E24" i="19"/>
  <c r="E25" i="19"/>
  <c r="E26" i="19"/>
  <c r="E27" i="19"/>
  <c r="E28" i="19"/>
  <c r="E29" i="19"/>
  <c r="E30" i="19"/>
  <c r="L36" i="19"/>
  <c r="J13" i="19"/>
  <c r="J14" i="19"/>
  <c r="J12" i="19"/>
  <c r="J35" i="19"/>
  <c r="E35" i="19"/>
  <c r="J34" i="19"/>
  <c r="E34" i="19"/>
  <c r="J33" i="19"/>
  <c r="E33" i="19"/>
  <c r="J32" i="19"/>
  <c r="E32" i="19"/>
  <c r="J31" i="19"/>
  <c r="E31" i="19"/>
  <c r="J21" i="19"/>
  <c r="E21" i="19"/>
  <c r="J20" i="19"/>
  <c r="E20" i="19"/>
  <c r="J19" i="19"/>
  <c r="E19" i="19"/>
  <c r="J18" i="19"/>
  <c r="E18" i="19"/>
  <c r="J17" i="19"/>
  <c r="E17" i="19"/>
  <c r="J16" i="19"/>
  <c r="E16" i="19"/>
  <c r="J15" i="19"/>
  <c r="E15" i="19"/>
  <c r="N9" i="19"/>
  <c r="E14" i="19"/>
  <c r="N8" i="19"/>
  <c r="E13" i="19"/>
  <c r="N7" i="19"/>
  <c r="E12" i="19"/>
  <c r="J11" i="19"/>
  <c r="E11" i="19"/>
  <c r="J10" i="19"/>
  <c r="E10" i="19"/>
  <c r="J9" i="19"/>
  <c r="E9" i="19"/>
  <c r="J8" i="19"/>
  <c r="E8" i="19"/>
  <c r="J7" i="19"/>
  <c r="E7" i="19"/>
  <c r="J6" i="19"/>
  <c r="E6" i="19"/>
  <c r="E36" i="19"/>
  <c r="J36" i="19"/>
  <c r="G40" i="19"/>
  <c r="J40" i="19"/>
  <c r="L12" i="19"/>
  <c r="L24" i="19"/>
  <c r="N5" i="19"/>
  <c r="L16" i="19"/>
  <c r="L28" i="19"/>
  <c r="L32" i="19"/>
  <c r="N6" i="19"/>
  <c r="L20" i="19"/>
</calcChain>
</file>

<file path=xl/comments1.xml><?xml version="1.0" encoding="utf-8"?>
<comments xmlns="http://schemas.openxmlformats.org/spreadsheetml/2006/main">
  <authors>
    <author>Wilton</author>
  </authors>
  <commentList>
    <comment ref="G6" authorId="0">
      <text>
        <r>
          <rPr>
            <b/>
            <sz val="9"/>
            <color indexed="81"/>
            <rFont val="Tahoma"/>
            <family val="2"/>
          </rPr>
          <t>O aluguel tem diferentes formas de calcular. Caso a casa seja do artista ou da empresa ele tem que pagar aluguel para si mesmo. Calcula o aluguel médio do local, pode ser um valor mais em conta, divida por 30. Você terá o valor do aluguel por dia. Calcule o número de dias que vai trabalhar e multiplique pelo valor da diáriaa. 
Um exemplo:
Vc calculou que o aluguel da sua casa gira em torno de R$ 800,00.
900,00/30 dias = 30,00 por dia. 
Vc normalmente trabalha 15 dias no mês no seu projeto. 
15 dias x 30,00 diária = 450,00 de custo de aluguel.</t>
        </r>
      </text>
    </comment>
  </commentList>
</comments>
</file>

<file path=xl/sharedStrings.xml><?xml version="1.0" encoding="utf-8"?>
<sst xmlns="http://schemas.openxmlformats.org/spreadsheetml/2006/main" count="56" uniqueCount="53">
  <si>
    <t>Material</t>
  </si>
  <si>
    <t>Valor</t>
  </si>
  <si>
    <t>Quantidade</t>
  </si>
  <si>
    <t>Valor Final</t>
  </si>
  <si>
    <t xml:space="preserve">Custos dos Impostos </t>
  </si>
  <si>
    <t>Cálculo Final</t>
  </si>
  <si>
    <t>Custos fixos</t>
  </si>
  <si>
    <t>Gasto total</t>
  </si>
  <si>
    <t>Imposto Pago</t>
  </si>
  <si>
    <t>Comissões total (vendedor, local, etc.)</t>
  </si>
  <si>
    <t>Comissão vendas</t>
  </si>
  <si>
    <t>Custo Fixo Total</t>
  </si>
  <si>
    <t>Assistente</t>
  </si>
  <si>
    <t>Taxas diversas</t>
  </si>
  <si>
    <t>% Margem de lucro</t>
  </si>
  <si>
    <t>% Margem de Lucro</t>
  </si>
  <si>
    <t>* SOMENTE PREENCHER OS CAMPOS VERDES</t>
  </si>
  <si>
    <t>Montador</t>
  </si>
  <si>
    <t>Coquetel</t>
  </si>
  <si>
    <t>Limpeza final</t>
  </si>
  <si>
    <t>Flyer</t>
  </si>
  <si>
    <t>Quadro Amadeu</t>
  </si>
  <si>
    <t>Quadro Pássaro</t>
  </si>
  <si>
    <t>Quadro Sem título 1</t>
  </si>
  <si>
    <t>Quadro Sem título II</t>
  </si>
  <si>
    <t>Quadro Sem título III</t>
  </si>
  <si>
    <t>Quadro Sem título IV</t>
  </si>
  <si>
    <t>Quadro Sem título V</t>
  </si>
  <si>
    <t>Quadro Sem título VI</t>
  </si>
  <si>
    <t>Quadro Sem título VII</t>
  </si>
  <si>
    <t>Quadro Sem título VIII</t>
  </si>
  <si>
    <t>Quadro Sem título IX</t>
  </si>
  <si>
    <t>Fine Art I</t>
  </si>
  <si>
    <t>Fine Art II</t>
  </si>
  <si>
    <t>Fine Art III</t>
  </si>
  <si>
    <t>Coordenador</t>
  </si>
  <si>
    <t>Custo total obras - Despesas fixas</t>
  </si>
  <si>
    <t>Custo Despesas Fixas</t>
  </si>
  <si>
    <t>Valor total das obras</t>
  </si>
  <si>
    <t>Valor total das obras em exposição</t>
  </si>
  <si>
    <t>Valor Total Obras de Arte</t>
  </si>
  <si>
    <t>Lucro Líquido Exposição</t>
  </si>
  <si>
    <t>Lucro Bruto Exposição</t>
  </si>
  <si>
    <t>Valor Imposto Exposição</t>
  </si>
  <si>
    <t>Comissão local</t>
  </si>
  <si>
    <t>Exposição de Artes Visuais</t>
  </si>
  <si>
    <t>Total de Obras na Exposição</t>
  </si>
  <si>
    <t>Obras em Exposição</t>
  </si>
  <si>
    <t>Despesas Fixas</t>
  </si>
  <si>
    <t>Quantidade de Obras</t>
  </si>
  <si>
    <t>Custo/obra</t>
  </si>
  <si>
    <t>Itens</t>
  </si>
  <si>
    <t>Aluguel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</si>
</sst>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#,##0_ ;\-#,##0\ "/>
    <numFmt numFmtId="165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8"/>
      <color rgb="FFFF0000"/>
      <name val="Calibri"/>
      <family val="2"/>
      <scheme val="minor"/>
    </font>
    <font>
      <b/>
      <sz val="3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4" fillId="3" borderId="1" xfId="0" applyFont="1" applyFill="1" applyBorder="1" applyAlignment="1" applyProtection="1">
      <alignment horizontal="center"/>
    </xf>
    <xf numFmtId="0" fontId="5" fillId="5" borderId="0" xfId="0" applyFont="1" applyFill="1" applyProtection="1"/>
    <xf numFmtId="0" fontId="0" fillId="5" borderId="0" xfId="0" applyFill="1"/>
    <xf numFmtId="165" fontId="4" fillId="4" borderId="1" xfId="1" applyNumberFormat="1" applyFont="1" applyFill="1" applyBorder="1" applyProtection="1">
      <protection locked="0"/>
    </xf>
    <xf numFmtId="0" fontId="8" fillId="5" borderId="0" xfId="0" applyFont="1" applyFill="1"/>
    <xf numFmtId="164" fontId="7" fillId="4" borderId="1" xfId="1" applyNumberFormat="1" applyFont="1" applyFill="1" applyBorder="1" applyProtection="1">
      <protection locked="0"/>
    </xf>
    <xf numFmtId="165" fontId="4" fillId="6" borderId="1" xfId="1" applyNumberFormat="1" applyFont="1" applyFill="1" applyBorder="1" applyProtection="1">
      <protection locked="0"/>
    </xf>
    <xf numFmtId="9" fontId="4" fillId="3" borderId="1" xfId="1" applyNumberFormat="1" applyFont="1" applyFill="1" applyBorder="1" applyProtection="1"/>
    <xf numFmtId="7" fontId="0" fillId="5" borderId="0" xfId="0" applyNumberFormat="1" applyFill="1"/>
    <xf numFmtId="165" fontId="9" fillId="3" borderId="1" xfId="0" applyNumberFormat="1" applyFont="1" applyFill="1" applyBorder="1" applyAlignment="1" applyProtection="1">
      <alignment horizontal="center"/>
    </xf>
    <xf numFmtId="0" fontId="0" fillId="5" borderId="0" xfId="0" applyFill="1" applyBorder="1"/>
    <xf numFmtId="7" fontId="4" fillId="3" borderId="1" xfId="1" applyNumberFormat="1" applyFont="1" applyFill="1" applyBorder="1" applyProtection="1"/>
    <xf numFmtId="0" fontId="3" fillId="2" borderId="1" xfId="0" applyFont="1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/>
    <xf numFmtId="0" fontId="4" fillId="3" borderId="4" xfId="0" applyFont="1" applyFill="1" applyBorder="1" applyAlignment="1" applyProtection="1"/>
    <xf numFmtId="0" fontId="12" fillId="5" borderId="0" xfId="0" applyFont="1" applyFill="1"/>
    <xf numFmtId="165" fontId="6" fillId="5" borderId="0" xfId="1" applyNumberFormat="1" applyFont="1" applyFill="1" applyBorder="1" applyAlignment="1" applyProtection="1">
      <alignment horizontal="center"/>
    </xf>
    <xf numFmtId="165" fontId="7" fillId="6" borderId="11" xfId="1" applyNumberFormat="1" applyFont="1" applyFill="1" applyBorder="1" applyAlignment="1" applyProtection="1">
      <alignment horizontal="center"/>
      <protection locked="0"/>
    </xf>
    <xf numFmtId="7" fontId="7" fillId="6" borderId="11" xfId="1" applyNumberFormat="1" applyFont="1" applyFill="1" applyBorder="1" applyAlignment="1" applyProtection="1">
      <alignment horizontal="center"/>
    </xf>
    <xf numFmtId="0" fontId="4" fillId="5" borderId="0" xfId="0" applyFont="1" applyFill="1" applyBorder="1" applyAlignment="1" applyProtection="1">
      <alignment horizontal="center"/>
    </xf>
    <xf numFmtId="7" fontId="7" fillId="5" borderId="0" xfId="1" applyNumberFormat="1" applyFont="1" applyFill="1" applyBorder="1" applyAlignment="1" applyProtection="1">
      <alignment horizontal="center"/>
      <protection locked="0"/>
    </xf>
    <xf numFmtId="0" fontId="4" fillId="5" borderId="0" xfId="1" applyNumberFormat="1" applyFont="1" applyFill="1" applyBorder="1" applyProtection="1">
      <protection locked="0"/>
    </xf>
    <xf numFmtId="49" fontId="7" fillId="4" borderId="1" xfId="1" applyNumberFormat="1" applyFont="1" applyFill="1" applyBorder="1" applyProtection="1">
      <protection locked="0"/>
    </xf>
    <xf numFmtId="0" fontId="3" fillId="5" borderId="0" xfId="0" applyFont="1" applyFill="1" applyBorder="1" applyAlignment="1" applyProtection="1">
      <alignment horizontal="center"/>
    </xf>
    <xf numFmtId="9" fontId="7" fillId="5" borderId="0" xfId="2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165" fontId="6" fillId="7" borderId="5" xfId="1" applyNumberFormat="1" applyFont="1" applyFill="1" applyBorder="1" applyAlignment="1" applyProtection="1">
      <alignment horizontal="center"/>
    </xf>
    <xf numFmtId="165" fontId="6" fillId="7" borderId="6" xfId="1" applyNumberFormat="1" applyFont="1" applyFill="1" applyBorder="1" applyAlignment="1" applyProtection="1">
      <alignment horizontal="center"/>
    </xf>
    <xf numFmtId="165" fontId="6" fillId="7" borderId="7" xfId="1" applyNumberFormat="1" applyFont="1" applyFill="1" applyBorder="1" applyAlignment="1" applyProtection="1">
      <alignment horizontal="center"/>
    </xf>
    <xf numFmtId="165" fontId="6" fillId="7" borderId="8" xfId="1" applyNumberFormat="1" applyFont="1" applyFill="1" applyBorder="1" applyAlignment="1" applyProtection="1">
      <alignment horizontal="center"/>
    </xf>
    <xf numFmtId="165" fontId="6" fillId="7" borderId="9" xfId="1" applyNumberFormat="1" applyFont="1" applyFill="1" applyBorder="1" applyAlignment="1" applyProtection="1">
      <alignment horizontal="center"/>
    </xf>
    <xf numFmtId="165" fontId="6" fillId="7" borderId="10" xfId="1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164" fontId="4" fillId="4" borderId="5" xfId="1" applyNumberFormat="1" applyFont="1" applyFill="1" applyBorder="1" applyAlignment="1" applyProtection="1">
      <alignment horizontal="center"/>
      <protection locked="0"/>
    </xf>
    <xf numFmtId="0" fontId="4" fillId="4" borderId="7" xfId="1" applyNumberFormat="1" applyFont="1" applyFill="1" applyBorder="1" applyAlignment="1" applyProtection="1">
      <alignment horizontal="center"/>
      <protection locked="0"/>
    </xf>
    <xf numFmtId="9" fontId="7" fillId="4" borderId="2" xfId="2" applyFont="1" applyFill="1" applyBorder="1" applyAlignment="1" applyProtection="1">
      <alignment horizontal="center"/>
      <protection locked="0"/>
    </xf>
    <xf numFmtId="9" fontId="7" fillId="4" borderId="3" xfId="2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</xf>
    <xf numFmtId="0" fontId="4" fillId="5" borderId="0" xfId="0" applyFont="1" applyFill="1" applyBorder="1" applyAlignment="1" applyProtection="1">
      <alignment horizontal="center"/>
    </xf>
    <xf numFmtId="9" fontId="7" fillId="4" borderId="5" xfId="2" applyFont="1" applyFill="1" applyBorder="1" applyAlignment="1" applyProtection="1">
      <alignment horizontal="center"/>
      <protection locked="0"/>
    </xf>
    <xf numFmtId="9" fontId="7" fillId="4" borderId="6" xfId="2" applyFont="1" applyFill="1" applyBorder="1" applyAlignment="1" applyProtection="1">
      <alignment horizontal="center"/>
      <protection locked="0"/>
    </xf>
    <xf numFmtId="7" fontId="7" fillId="5" borderId="0" xfId="1" applyNumberFormat="1" applyFont="1" applyFill="1" applyBorder="1" applyAlignment="1" applyProtection="1">
      <alignment horizontal="center"/>
    </xf>
    <xf numFmtId="0" fontId="9" fillId="3" borderId="2" xfId="0" applyFont="1" applyFill="1" applyBorder="1" applyAlignment="1" applyProtection="1">
      <alignment horizontal="center"/>
    </xf>
    <xf numFmtId="0" fontId="9" fillId="3" borderId="3" xfId="0" applyFont="1" applyFill="1" applyBorder="1" applyAlignment="1" applyProtection="1">
      <alignment horizontal="center"/>
    </xf>
    <xf numFmtId="0" fontId="9" fillId="3" borderId="4" xfId="0" applyFont="1" applyFill="1" applyBorder="1" applyAlignment="1" applyProtection="1">
      <alignment horizontal="center"/>
    </xf>
    <xf numFmtId="9" fontId="7" fillId="4" borderId="4" xfId="2" applyFont="1" applyFill="1" applyBorder="1" applyAlignment="1" applyProtection="1">
      <alignment horizontal="center"/>
      <protection locked="0"/>
    </xf>
    <xf numFmtId="7" fontId="10" fillId="7" borderId="5" xfId="1" applyNumberFormat="1" applyFont="1" applyFill="1" applyBorder="1" applyAlignment="1" applyProtection="1">
      <alignment horizontal="center"/>
    </xf>
    <xf numFmtId="7" fontId="10" fillId="7" borderId="6" xfId="1" applyNumberFormat="1" applyFont="1" applyFill="1" applyBorder="1" applyAlignment="1" applyProtection="1">
      <alignment horizontal="center"/>
    </xf>
    <xf numFmtId="7" fontId="10" fillId="7" borderId="7" xfId="1" applyNumberFormat="1" applyFont="1" applyFill="1" applyBorder="1" applyAlignment="1" applyProtection="1">
      <alignment horizontal="center"/>
    </xf>
    <xf numFmtId="7" fontId="10" fillId="7" borderId="8" xfId="1" applyNumberFormat="1" applyFont="1" applyFill="1" applyBorder="1" applyAlignment="1" applyProtection="1">
      <alignment horizontal="center"/>
    </xf>
    <xf numFmtId="7" fontId="10" fillId="7" borderId="9" xfId="1" applyNumberFormat="1" applyFont="1" applyFill="1" applyBorder="1" applyAlignment="1" applyProtection="1">
      <alignment horizontal="center"/>
    </xf>
    <xf numFmtId="7" fontId="10" fillId="7" borderId="10" xfId="1" applyNumberFormat="1" applyFont="1" applyFill="1" applyBorder="1" applyAlignment="1" applyProtection="1">
      <alignment horizontal="center"/>
    </xf>
    <xf numFmtId="3" fontId="6" fillId="7" borderId="5" xfId="1" applyNumberFormat="1" applyFont="1" applyFill="1" applyBorder="1" applyAlignment="1" applyProtection="1">
      <alignment horizontal="center"/>
    </xf>
    <xf numFmtId="3" fontId="6" fillId="7" borderId="6" xfId="1" applyNumberFormat="1" applyFont="1" applyFill="1" applyBorder="1" applyAlignment="1" applyProtection="1">
      <alignment horizontal="center"/>
    </xf>
    <xf numFmtId="3" fontId="6" fillId="7" borderId="7" xfId="1" applyNumberFormat="1" applyFont="1" applyFill="1" applyBorder="1" applyAlignment="1" applyProtection="1">
      <alignment horizontal="center"/>
    </xf>
    <xf numFmtId="3" fontId="6" fillId="7" borderId="8" xfId="1" applyNumberFormat="1" applyFont="1" applyFill="1" applyBorder="1" applyAlignment="1" applyProtection="1">
      <alignment horizontal="center"/>
    </xf>
    <xf numFmtId="3" fontId="6" fillId="7" borderId="9" xfId="1" applyNumberFormat="1" applyFont="1" applyFill="1" applyBorder="1" applyAlignment="1" applyProtection="1">
      <alignment horizontal="center"/>
    </xf>
    <xf numFmtId="3" fontId="6" fillId="7" borderId="10" xfId="1" applyNumberFormat="1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/>
    <xf numFmtId="0" fontId="4" fillId="3" borderId="4" xfId="0" applyFont="1" applyFill="1" applyBorder="1" applyAlignment="1" applyProtection="1"/>
    <xf numFmtId="0" fontId="13" fillId="2" borderId="2" xfId="0" applyFont="1" applyFill="1" applyBorder="1" applyAlignment="1" applyProtection="1">
      <alignment horizontal="center"/>
    </xf>
    <xf numFmtId="0" fontId="13" fillId="2" borderId="3" xfId="0" applyFont="1" applyFill="1" applyBorder="1" applyAlignment="1" applyProtection="1">
      <alignment horizontal="center"/>
    </xf>
    <xf numFmtId="0" fontId="13" fillId="2" borderId="4" xfId="0" applyFont="1" applyFill="1" applyBorder="1" applyAlignment="1" applyProtection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0"/>
  <sheetViews>
    <sheetView tabSelected="1" topLeftCell="F1" zoomScale="115" zoomScaleNormal="115" workbookViewId="0">
      <selection activeCell="H19" sqref="H19"/>
    </sheetView>
  </sheetViews>
  <sheetFormatPr defaultRowHeight="15" x14ac:dyDescent="0.25"/>
  <cols>
    <col min="2" max="2" width="51.7109375" customWidth="1"/>
    <col min="3" max="3" width="11" bestFit="1" customWidth="1"/>
    <col min="4" max="4" width="12.5703125" bestFit="1" customWidth="1"/>
    <col min="5" max="5" width="25.42578125" customWidth="1"/>
    <col min="7" max="7" width="41.85546875" customWidth="1"/>
    <col min="8" max="8" width="30.7109375" bestFit="1" customWidth="1"/>
    <col min="9" max="9" width="12.5703125" bestFit="1" customWidth="1"/>
    <col min="10" max="10" width="21" customWidth="1"/>
    <col min="13" max="13" width="29.5703125" customWidth="1"/>
    <col min="14" max="14" width="30.28515625" customWidth="1"/>
  </cols>
  <sheetData>
    <row r="1" spans="1:20" ht="15.75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48" thickTop="1" thickBot="1" x14ac:dyDescent="0.75">
      <c r="A2" s="3"/>
      <c r="B2" s="66" t="s">
        <v>45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  <c r="P2" s="5"/>
      <c r="Q2" s="5"/>
      <c r="R2" s="5"/>
      <c r="S2" s="5"/>
      <c r="T2" s="5"/>
    </row>
    <row r="3" spans="1:20" ht="24.75" thickTop="1" thickBot="1" x14ac:dyDescent="0.4">
      <c r="A3" s="3"/>
      <c r="B3" s="17" t="s">
        <v>16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7.25" thickTop="1" thickBot="1" x14ac:dyDescent="0.3">
      <c r="A4" s="3"/>
      <c r="B4" s="36" t="s">
        <v>47</v>
      </c>
      <c r="C4" s="36"/>
      <c r="D4" s="36"/>
      <c r="E4" s="36"/>
      <c r="F4" s="3"/>
      <c r="G4" s="36" t="s">
        <v>48</v>
      </c>
      <c r="H4" s="36"/>
      <c r="I4" s="36"/>
      <c r="J4" s="36"/>
      <c r="K4" s="3"/>
      <c r="L4" s="36" t="s">
        <v>5</v>
      </c>
      <c r="M4" s="36"/>
      <c r="N4" s="36"/>
      <c r="O4" s="3"/>
      <c r="P4" s="3"/>
      <c r="Q4" s="3"/>
      <c r="R4" s="3"/>
      <c r="S4" s="3"/>
      <c r="T4" s="3"/>
    </row>
    <row r="5" spans="1:20" ht="17.25" thickTop="1" thickBot="1" x14ac:dyDescent="0.3">
      <c r="A5" s="3"/>
      <c r="B5" s="1" t="s">
        <v>0</v>
      </c>
      <c r="C5" s="1" t="s">
        <v>1</v>
      </c>
      <c r="D5" s="1" t="s">
        <v>2</v>
      </c>
      <c r="E5" s="1" t="s">
        <v>3</v>
      </c>
      <c r="F5" s="3"/>
      <c r="G5" s="1" t="s">
        <v>51</v>
      </c>
      <c r="H5" s="1" t="s">
        <v>1</v>
      </c>
      <c r="I5" s="1" t="s">
        <v>2</v>
      </c>
      <c r="J5" s="1" t="s">
        <v>3</v>
      </c>
      <c r="K5" s="3"/>
      <c r="L5" s="64" t="s">
        <v>38</v>
      </c>
      <c r="M5" s="65"/>
      <c r="N5" s="12">
        <f>E36</f>
        <v>13628</v>
      </c>
      <c r="O5" s="3"/>
      <c r="P5" s="3"/>
      <c r="Q5" s="3"/>
      <c r="R5" s="3"/>
      <c r="S5" s="3"/>
      <c r="T5" s="3"/>
    </row>
    <row r="6" spans="1:20" ht="17.25" thickTop="1" thickBot="1" x14ac:dyDescent="0.3">
      <c r="A6" s="3"/>
      <c r="B6" s="24" t="s">
        <v>21</v>
      </c>
      <c r="C6" s="4">
        <v>500</v>
      </c>
      <c r="D6" s="6">
        <v>1</v>
      </c>
      <c r="E6" s="7">
        <f>C6*D6</f>
        <v>500</v>
      </c>
      <c r="F6" s="3"/>
      <c r="G6" s="24" t="s">
        <v>52</v>
      </c>
      <c r="H6" s="4">
        <v>450</v>
      </c>
      <c r="I6" s="6">
        <v>1</v>
      </c>
      <c r="J6" s="7">
        <f t="shared" ref="J6:J35" si="0">H6*I6</f>
        <v>450</v>
      </c>
      <c r="K6" s="3"/>
      <c r="L6" s="64" t="s">
        <v>36</v>
      </c>
      <c r="M6" s="65"/>
      <c r="N6" s="12">
        <f>N5-J36</f>
        <v>7128</v>
      </c>
      <c r="O6" s="3"/>
      <c r="P6" s="3"/>
      <c r="Q6" s="3"/>
      <c r="R6" s="3"/>
      <c r="S6" s="3"/>
      <c r="T6" s="3"/>
    </row>
    <row r="7" spans="1:20" ht="17.25" thickTop="1" thickBot="1" x14ac:dyDescent="0.3">
      <c r="A7" s="3"/>
      <c r="B7" s="24" t="s">
        <v>22</v>
      </c>
      <c r="C7" s="4">
        <v>800</v>
      </c>
      <c r="D7" s="6">
        <v>1</v>
      </c>
      <c r="E7" s="7">
        <f t="shared" ref="E7:E35" si="1">C7*D7</f>
        <v>800</v>
      </c>
      <c r="F7" s="3"/>
      <c r="G7" s="24" t="s">
        <v>12</v>
      </c>
      <c r="H7" s="4">
        <v>800</v>
      </c>
      <c r="I7" s="6">
        <v>3</v>
      </c>
      <c r="J7" s="7">
        <f t="shared" si="0"/>
        <v>2400</v>
      </c>
      <c r="K7" s="3"/>
      <c r="L7" s="15" t="s">
        <v>15</v>
      </c>
      <c r="M7" s="16"/>
      <c r="N7" s="8">
        <f>B43</f>
        <v>0.25</v>
      </c>
      <c r="O7" s="2"/>
      <c r="P7" s="3"/>
      <c r="Q7" s="3"/>
      <c r="R7" s="3"/>
      <c r="S7" s="3"/>
      <c r="T7" s="3"/>
    </row>
    <row r="8" spans="1:20" ht="17.25" thickTop="1" thickBot="1" x14ac:dyDescent="0.3">
      <c r="A8" s="3"/>
      <c r="B8" s="24" t="s">
        <v>23</v>
      </c>
      <c r="C8" s="4">
        <v>600</v>
      </c>
      <c r="D8" s="6">
        <v>1</v>
      </c>
      <c r="E8" s="7">
        <f t="shared" si="1"/>
        <v>600</v>
      </c>
      <c r="F8" s="3"/>
      <c r="G8" s="24" t="s">
        <v>17</v>
      </c>
      <c r="H8" s="4">
        <v>200</v>
      </c>
      <c r="I8" s="6">
        <v>2</v>
      </c>
      <c r="J8" s="7">
        <f t="shared" si="0"/>
        <v>400</v>
      </c>
      <c r="K8" s="3"/>
      <c r="L8" s="15" t="s">
        <v>4</v>
      </c>
      <c r="M8" s="16"/>
      <c r="N8" s="8">
        <f>B41</f>
        <v>0.05</v>
      </c>
      <c r="O8" s="2"/>
      <c r="P8" s="3"/>
      <c r="Q8" s="3"/>
      <c r="R8" s="3"/>
      <c r="S8" s="3"/>
      <c r="T8" s="3"/>
    </row>
    <row r="9" spans="1:20" ht="17.25" thickTop="1" thickBot="1" x14ac:dyDescent="0.3">
      <c r="A9" s="3"/>
      <c r="B9" s="24" t="s">
        <v>24</v>
      </c>
      <c r="C9" s="4">
        <v>500</v>
      </c>
      <c r="D9" s="6">
        <v>1</v>
      </c>
      <c r="E9" s="7">
        <f t="shared" si="1"/>
        <v>500</v>
      </c>
      <c r="F9" s="3"/>
      <c r="G9" s="24" t="s">
        <v>35</v>
      </c>
      <c r="H9" s="4">
        <v>1000</v>
      </c>
      <c r="I9" s="6">
        <v>1</v>
      </c>
      <c r="J9" s="7">
        <f t="shared" si="0"/>
        <v>1000</v>
      </c>
      <c r="K9" s="3"/>
      <c r="L9" s="64" t="s">
        <v>10</v>
      </c>
      <c r="M9" s="65"/>
      <c r="N9" s="8">
        <f>B39</f>
        <v>0.2</v>
      </c>
      <c r="O9" s="3"/>
      <c r="P9" s="3"/>
      <c r="Q9" s="3"/>
      <c r="R9" s="3"/>
      <c r="S9" s="3"/>
      <c r="T9" s="3"/>
    </row>
    <row r="10" spans="1:20" ht="17.25" thickTop="1" thickBot="1" x14ac:dyDescent="0.3">
      <c r="A10" s="3"/>
      <c r="B10" s="24" t="s">
        <v>25</v>
      </c>
      <c r="C10" s="4">
        <v>400</v>
      </c>
      <c r="D10" s="6">
        <v>1</v>
      </c>
      <c r="E10" s="7">
        <f t="shared" si="1"/>
        <v>400</v>
      </c>
      <c r="F10" s="3"/>
      <c r="G10" s="24" t="s">
        <v>18</v>
      </c>
      <c r="H10" s="4">
        <v>800</v>
      </c>
      <c r="I10" s="6">
        <v>1</v>
      </c>
      <c r="J10" s="7">
        <f t="shared" si="0"/>
        <v>800</v>
      </c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7.25" thickTop="1" thickBot="1" x14ac:dyDescent="0.3">
      <c r="A11" s="3"/>
      <c r="B11" s="24" t="s">
        <v>26</v>
      </c>
      <c r="C11" s="4">
        <v>350</v>
      </c>
      <c r="D11" s="6">
        <v>1</v>
      </c>
      <c r="E11" s="7">
        <f t="shared" si="1"/>
        <v>350</v>
      </c>
      <c r="F11" s="3"/>
      <c r="G11" s="24" t="s">
        <v>19</v>
      </c>
      <c r="H11" s="4">
        <v>150</v>
      </c>
      <c r="I11" s="6">
        <v>1</v>
      </c>
      <c r="J11" s="7">
        <f t="shared" si="0"/>
        <v>150</v>
      </c>
      <c r="K11" s="3"/>
      <c r="L11" s="27" t="s">
        <v>37</v>
      </c>
      <c r="M11" s="28"/>
      <c r="N11" s="29"/>
      <c r="O11" s="3"/>
      <c r="P11" s="3"/>
      <c r="Q11" s="3"/>
      <c r="R11" s="3"/>
      <c r="S11" s="3"/>
      <c r="T11" s="3"/>
    </row>
    <row r="12" spans="1:20" ht="17.25" thickTop="1" thickBot="1" x14ac:dyDescent="0.3">
      <c r="A12" s="3"/>
      <c r="B12" s="24" t="s">
        <v>27</v>
      </c>
      <c r="C12" s="4">
        <v>700</v>
      </c>
      <c r="D12" s="6">
        <v>1</v>
      </c>
      <c r="E12" s="7">
        <f t="shared" si="1"/>
        <v>700</v>
      </c>
      <c r="F12" s="3"/>
      <c r="G12" s="24" t="s">
        <v>13</v>
      </c>
      <c r="H12" s="4">
        <v>300</v>
      </c>
      <c r="I12" s="6">
        <v>1</v>
      </c>
      <c r="J12" s="7">
        <f t="shared" ref="J12:J14" si="2">H12*I12</f>
        <v>300</v>
      </c>
      <c r="K12" s="3"/>
      <c r="L12" s="30">
        <f>J36</f>
        <v>6500</v>
      </c>
      <c r="M12" s="31"/>
      <c r="N12" s="32"/>
      <c r="O12" s="3"/>
      <c r="P12" s="3"/>
      <c r="Q12" s="3"/>
      <c r="R12" s="3"/>
      <c r="S12" s="3"/>
      <c r="T12" s="3"/>
    </row>
    <row r="13" spans="1:20" ht="17.25" thickTop="1" thickBot="1" x14ac:dyDescent="0.3">
      <c r="A13" s="3"/>
      <c r="B13" s="24" t="s">
        <v>28</v>
      </c>
      <c r="C13" s="4">
        <v>500</v>
      </c>
      <c r="D13" s="6">
        <v>1</v>
      </c>
      <c r="E13" s="7">
        <f t="shared" si="1"/>
        <v>500</v>
      </c>
      <c r="F13" s="3"/>
      <c r="G13" s="24" t="s">
        <v>20</v>
      </c>
      <c r="H13" s="4">
        <v>1000</v>
      </c>
      <c r="I13" s="6">
        <v>1</v>
      </c>
      <c r="J13" s="7">
        <f t="shared" si="2"/>
        <v>1000</v>
      </c>
      <c r="K13" s="3"/>
      <c r="L13" s="33"/>
      <c r="M13" s="34"/>
      <c r="N13" s="35"/>
      <c r="O13" s="3"/>
      <c r="P13" s="3"/>
      <c r="Q13" s="3"/>
      <c r="R13" s="3"/>
      <c r="S13" s="3"/>
      <c r="T13" s="3"/>
    </row>
    <row r="14" spans="1:20" ht="17.25" thickTop="1" thickBot="1" x14ac:dyDescent="0.3">
      <c r="A14" s="3"/>
      <c r="B14" s="24" t="s">
        <v>29</v>
      </c>
      <c r="C14" s="4">
        <v>350</v>
      </c>
      <c r="D14" s="6">
        <v>1</v>
      </c>
      <c r="E14" s="7">
        <f t="shared" si="1"/>
        <v>350</v>
      </c>
      <c r="F14" s="3"/>
      <c r="G14" s="24"/>
      <c r="H14" s="4"/>
      <c r="I14" s="6"/>
      <c r="J14" s="7">
        <f t="shared" si="2"/>
        <v>0</v>
      </c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7.25" thickTop="1" thickBot="1" x14ac:dyDescent="0.3">
      <c r="A15" s="3"/>
      <c r="B15" s="24" t="s">
        <v>30</v>
      </c>
      <c r="C15" s="4">
        <v>978</v>
      </c>
      <c r="D15" s="6">
        <v>1</v>
      </c>
      <c r="E15" s="7">
        <f t="shared" si="1"/>
        <v>978</v>
      </c>
      <c r="F15" s="3"/>
      <c r="G15" s="24"/>
      <c r="H15" s="4"/>
      <c r="I15" s="6"/>
      <c r="J15" s="7">
        <f t="shared" si="0"/>
        <v>0</v>
      </c>
      <c r="K15" s="3"/>
      <c r="L15" s="27" t="s">
        <v>40</v>
      </c>
      <c r="M15" s="28"/>
      <c r="N15" s="29"/>
      <c r="O15" s="3"/>
      <c r="P15" s="3"/>
      <c r="Q15" s="3"/>
      <c r="R15" s="3"/>
      <c r="S15" s="3"/>
      <c r="T15" s="3"/>
    </row>
    <row r="16" spans="1:20" ht="17.25" thickTop="1" thickBot="1" x14ac:dyDescent="0.3">
      <c r="A16" s="3"/>
      <c r="B16" s="24" t="s">
        <v>31</v>
      </c>
      <c r="C16" s="4">
        <v>950</v>
      </c>
      <c r="D16" s="6">
        <v>1</v>
      </c>
      <c r="E16" s="7">
        <f t="shared" si="1"/>
        <v>950</v>
      </c>
      <c r="F16" s="3"/>
      <c r="G16" s="24"/>
      <c r="H16" s="4"/>
      <c r="I16" s="6"/>
      <c r="J16" s="7">
        <f t="shared" si="0"/>
        <v>0</v>
      </c>
      <c r="K16" s="3"/>
      <c r="L16" s="52">
        <f>E36</f>
        <v>13628</v>
      </c>
      <c r="M16" s="53"/>
      <c r="N16" s="54"/>
      <c r="O16" s="3"/>
      <c r="P16" s="3"/>
      <c r="Q16" s="3"/>
      <c r="R16" s="3"/>
      <c r="S16" s="3"/>
      <c r="T16" s="3"/>
    </row>
    <row r="17" spans="1:20" ht="17.25" customHeight="1" thickTop="1" thickBot="1" x14ac:dyDescent="0.3">
      <c r="A17" s="3"/>
      <c r="B17" s="24" t="s">
        <v>32</v>
      </c>
      <c r="C17" s="4">
        <v>140</v>
      </c>
      <c r="D17" s="6">
        <v>20</v>
      </c>
      <c r="E17" s="7">
        <f t="shared" si="1"/>
        <v>2800</v>
      </c>
      <c r="F17" s="3"/>
      <c r="G17" s="24"/>
      <c r="H17" s="4"/>
      <c r="I17" s="6"/>
      <c r="J17" s="7">
        <f t="shared" si="0"/>
        <v>0</v>
      </c>
      <c r="K17" s="3"/>
      <c r="L17" s="55"/>
      <c r="M17" s="56"/>
      <c r="N17" s="57"/>
      <c r="O17" s="3"/>
      <c r="P17" s="3"/>
      <c r="Q17" s="3"/>
      <c r="R17" s="3"/>
      <c r="S17" s="3"/>
      <c r="T17" s="3"/>
    </row>
    <row r="18" spans="1:20" ht="17.25" customHeight="1" thickTop="1" thickBot="1" x14ac:dyDescent="0.3">
      <c r="A18" s="3"/>
      <c r="B18" s="24" t="s">
        <v>33</v>
      </c>
      <c r="C18" s="4">
        <v>140</v>
      </c>
      <c r="D18" s="6">
        <v>15</v>
      </c>
      <c r="E18" s="7">
        <f t="shared" si="1"/>
        <v>2100</v>
      </c>
      <c r="F18" s="3"/>
      <c r="G18" s="24"/>
      <c r="H18" s="4"/>
      <c r="I18" s="6"/>
      <c r="J18" s="7">
        <f t="shared" si="0"/>
        <v>0</v>
      </c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7.25" thickTop="1" thickBot="1" x14ac:dyDescent="0.3">
      <c r="A19" s="3"/>
      <c r="B19" s="24" t="s">
        <v>34</v>
      </c>
      <c r="C19" s="4">
        <v>140</v>
      </c>
      <c r="D19" s="6">
        <v>15</v>
      </c>
      <c r="E19" s="7">
        <f t="shared" si="1"/>
        <v>2100</v>
      </c>
      <c r="F19" s="3"/>
      <c r="G19" s="24"/>
      <c r="H19" s="4"/>
      <c r="I19" s="6"/>
      <c r="J19" s="7">
        <f t="shared" si="0"/>
        <v>0</v>
      </c>
      <c r="K19" s="3"/>
      <c r="L19" s="27" t="s">
        <v>42</v>
      </c>
      <c r="M19" s="28"/>
      <c r="N19" s="29"/>
      <c r="O19" s="3"/>
      <c r="P19" s="3"/>
      <c r="Q19" s="3"/>
      <c r="R19" s="3"/>
      <c r="S19" s="3"/>
      <c r="T19" s="3"/>
    </row>
    <row r="20" spans="1:20" ht="17.25" thickTop="1" thickBot="1" x14ac:dyDescent="0.3">
      <c r="A20" s="3"/>
      <c r="B20" s="24"/>
      <c r="C20" s="4"/>
      <c r="D20" s="6"/>
      <c r="E20" s="7">
        <f t="shared" si="1"/>
        <v>0</v>
      </c>
      <c r="F20" s="3"/>
      <c r="G20" s="24"/>
      <c r="H20" s="4"/>
      <c r="I20" s="6"/>
      <c r="J20" s="7">
        <f t="shared" si="0"/>
        <v>0</v>
      </c>
      <c r="K20" s="3"/>
      <c r="L20" s="30">
        <f>N6</f>
        <v>7128</v>
      </c>
      <c r="M20" s="31"/>
      <c r="N20" s="32"/>
      <c r="O20" s="3"/>
      <c r="P20" s="3"/>
      <c r="Q20" s="3"/>
      <c r="R20" s="3"/>
      <c r="S20" s="3"/>
      <c r="T20" s="3"/>
    </row>
    <row r="21" spans="1:20" ht="17.25" customHeight="1" thickTop="1" thickBot="1" x14ac:dyDescent="0.3">
      <c r="A21" s="3"/>
      <c r="B21" s="24"/>
      <c r="C21" s="4"/>
      <c r="D21" s="6"/>
      <c r="E21" s="7">
        <f t="shared" si="1"/>
        <v>0</v>
      </c>
      <c r="F21" s="3"/>
      <c r="G21" s="24"/>
      <c r="H21" s="4"/>
      <c r="I21" s="6"/>
      <c r="J21" s="7">
        <f t="shared" si="0"/>
        <v>0</v>
      </c>
      <c r="K21" s="3"/>
      <c r="L21" s="33"/>
      <c r="M21" s="34"/>
      <c r="N21" s="35"/>
      <c r="O21" s="3"/>
      <c r="P21" s="3"/>
      <c r="Q21" s="3"/>
      <c r="R21" s="3"/>
      <c r="S21" s="3"/>
      <c r="T21" s="3"/>
    </row>
    <row r="22" spans="1:20" ht="17.25" customHeight="1" thickTop="1" thickBot="1" x14ac:dyDescent="0.55000000000000004">
      <c r="A22" s="3"/>
      <c r="B22" s="24"/>
      <c r="C22" s="4"/>
      <c r="D22" s="6"/>
      <c r="E22" s="7">
        <f t="shared" si="1"/>
        <v>0</v>
      </c>
      <c r="F22" s="3"/>
      <c r="G22" s="24"/>
      <c r="H22" s="4"/>
      <c r="I22" s="6"/>
      <c r="J22" s="7">
        <f t="shared" si="0"/>
        <v>0</v>
      </c>
      <c r="K22" s="3"/>
      <c r="L22" s="18"/>
      <c r="M22" s="18"/>
      <c r="N22" s="18"/>
      <c r="O22" s="3"/>
      <c r="P22" s="3"/>
      <c r="Q22" s="3"/>
      <c r="R22" s="3"/>
      <c r="S22" s="3"/>
      <c r="T22" s="3"/>
    </row>
    <row r="23" spans="1:20" ht="17.25" customHeight="1" thickTop="1" thickBot="1" x14ac:dyDescent="0.3">
      <c r="A23" s="3"/>
      <c r="B23" s="24"/>
      <c r="C23" s="4"/>
      <c r="D23" s="6"/>
      <c r="E23" s="7">
        <f t="shared" si="1"/>
        <v>0</v>
      </c>
      <c r="F23" s="3"/>
      <c r="G23" s="24"/>
      <c r="H23" s="4"/>
      <c r="I23" s="6"/>
      <c r="J23" s="7">
        <f t="shared" si="0"/>
        <v>0</v>
      </c>
      <c r="K23" s="3"/>
      <c r="L23" s="27" t="s">
        <v>43</v>
      </c>
      <c r="M23" s="28"/>
      <c r="N23" s="29"/>
      <c r="O23" s="3"/>
      <c r="P23" s="3"/>
      <c r="Q23" s="3"/>
      <c r="R23" s="3"/>
      <c r="S23" s="3"/>
      <c r="T23" s="3"/>
    </row>
    <row r="24" spans="1:20" ht="17.25" customHeight="1" thickTop="1" thickBot="1" x14ac:dyDescent="0.3">
      <c r="A24" s="3"/>
      <c r="B24" s="24"/>
      <c r="C24" s="4"/>
      <c r="D24" s="6"/>
      <c r="E24" s="7">
        <f t="shared" si="1"/>
        <v>0</v>
      </c>
      <c r="F24" s="3"/>
      <c r="G24" s="24"/>
      <c r="H24" s="4"/>
      <c r="I24" s="6"/>
      <c r="J24" s="7">
        <f t="shared" si="0"/>
        <v>0</v>
      </c>
      <c r="K24" s="3"/>
      <c r="L24" s="30">
        <f>E36*N8</f>
        <v>681.40000000000009</v>
      </c>
      <c r="M24" s="31"/>
      <c r="N24" s="32"/>
      <c r="O24" s="3"/>
      <c r="P24" s="3"/>
      <c r="Q24" s="3"/>
      <c r="R24" s="3"/>
      <c r="S24" s="3"/>
      <c r="T24" s="3"/>
    </row>
    <row r="25" spans="1:20" ht="17.25" customHeight="1" thickTop="1" thickBot="1" x14ac:dyDescent="0.3">
      <c r="A25" s="3"/>
      <c r="B25" s="24"/>
      <c r="C25" s="4"/>
      <c r="D25" s="6"/>
      <c r="E25" s="7">
        <f t="shared" si="1"/>
        <v>0</v>
      </c>
      <c r="F25" s="3"/>
      <c r="G25" s="24"/>
      <c r="H25" s="4"/>
      <c r="I25" s="6"/>
      <c r="J25" s="7">
        <f t="shared" si="0"/>
        <v>0</v>
      </c>
      <c r="K25" s="3"/>
      <c r="L25" s="33"/>
      <c r="M25" s="34"/>
      <c r="N25" s="35"/>
      <c r="O25" s="3"/>
      <c r="P25" s="3"/>
      <c r="Q25" s="3"/>
      <c r="R25" s="3"/>
      <c r="S25" s="3"/>
      <c r="T25" s="3"/>
    </row>
    <row r="26" spans="1:20" ht="17.25" customHeight="1" thickTop="1" thickBot="1" x14ac:dyDescent="0.3">
      <c r="A26" s="3"/>
      <c r="B26" s="24"/>
      <c r="C26" s="4"/>
      <c r="D26" s="6"/>
      <c r="E26" s="7">
        <f t="shared" si="1"/>
        <v>0</v>
      </c>
      <c r="F26" s="3"/>
      <c r="G26" s="24"/>
      <c r="H26" s="4"/>
      <c r="I26" s="6"/>
      <c r="J26" s="7">
        <f t="shared" si="0"/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7.25" customHeight="1" thickTop="1" thickBot="1" x14ac:dyDescent="0.3">
      <c r="A27" s="3"/>
      <c r="B27" s="24"/>
      <c r="C27" s="4"/>
      <c r="D27" s="6"/>
      <c r="E27" s="7">
        <f t="shared" si="1"/>
        <v>0</v>
      </c>
      <c r="F27" s="3"/>
      <c r="G27" s="24"/>
      <c r="H27" s="4"/>
      <c r="I27" s="6"/>
      <c r="J27" s="7">
        <f t="shared" si="0"/>
        <v>0</v>
      </c>
      <c r="K27" s="3"/>
      <c r="L27" s="27" t="s">
        <v>44</v>
      </c>
      <c r="M27" s="28"/>
      <c r="N27" s="29"/>
      <c r="O27" s="3"/>
      <c r="P27" s="3"/>
      <c r="Q27" s="3"/>
      <c r="R27" s="3"/>
      <c r="S27" s="3"/>
      <c r="T27" s="3"/>
    </row>
    <row r="28" spans="1:20" ht="17.25" customHeight="1" thickTop="1" thickBot="1" x14ac:dyDescent="0.3">
      <c r="A28" s="3"/>
      <c r="B28" s="24"/>
      <c r="C28" s="4"/>
      <c r="D28" s="6"/>
      <c r="E28" s="7">
        <f t="shared" si="1"/>
        <v>0</v>
      </c>
      <c r="F28" s="3"/>
      <c r="G28" s="24"/>
      <c r="H28" s="4"/>
      <c r="I28" s="6"/>
      <c r="J28" s="7">
        <f t="shared" si="0"/>
        <v>0</v>
      </c>
      <c r="K28" s="3"/>
      <c r="L28" s="30">
        <f>N5*N9</f>
        <v>2725.6000000000004</v>
      </c>
      <c r="M28" s="31"/>
      <c r="N28" s="32"/>
      <c r="O28" s="3"/>
      <c r="P28" s="3"/>
      <c r="Q28" s="3"/>
      <c r="R28" s="3"/>
      <c r="S28" s="3"/>
      <c r="T28" s="3"/>
    </row>
    <row r="29" spans="1:20" ht="17.25" customHeight="1" thickTop="1" thickBot="1" x14ac:dyDescent="0.3">
      <c r="A29" s="3"/>
      <c r="B29" s="24"/>
      <c r="C29" s="4"/>
      <c r="D29" s="6"/>
      <c r="E29" s="7">
        <f t="shared" si="1"/>
        <v>0</v>
      </c>
      <c r="F29" s="3"/>
      <c r="G29" s="24"/>
      <c r="H29" s="4"/>
      <c r="I29" s="6"/>
      <c r="J29" s="7">
        <f t="shared" si="0"/>
        <v>0</v>
      </c>
      <c r="K29" s="3"/>
      <c r="L29" s="33"/>
      <c r="M29" s="34"/>
      <c r="N29" s="35"/>
      <c r="O29" s="3"/>
      <c r="P29" s="3"/>
      <c r="Q29" s="3"/>
      <c r="R29" s="3"/>
      <c r="S29" s="3"/>
      <c r="T29" s="3"/>
    </row>
    <row r="30" spans="1:20" ht="17.25" customHeight="1" thickTop="1" thickBot="1" x14ac:dyDescent="0.55000000000000004">
      <c r="A30" s="3"/>
      <c r="B30" s="24"/>
      <c r="C30" s="4"/>
      <c r="D30" s="6"/>
      <c r="E30" s="7">
        <f t="shared" si="1"/>
        <v>0</v>
      </c>
      <c r="F30" s="3"/>
      <c r="G30" s="24"/>
      <c r="H30" s="4"/>
      <c r="I30" s="6"/>
      <c r="J30" s="7">
        <f t="shared" si="0"/>
        <v>0</v>
      </c>
      <c r="K30" s="3"/>
      <c r="L30" s="18"/>
      <c r="M30" s="18"/>
      <c r="N30" s="18"/>
      <c r="O30" s="3"/>
      <c r="P30" s="3"/>
      <c r="Q30" s="3"/>
      <c r="R30" s="3"/>
      <c r="S30" s="3"/>
      <c r="T30" s="3"/>
    </row>
    <row r="31" spans="1:20" ht="17.25" customHeight="1" thickTop="1" thickBot="1" x14ac:dyDescent="0.3">
      <c r="A31" s="3"/>
      <c r="B31" s="24"/>
      <c r="C31" s="4"/>
      <c r="D31" s="6"/>
      <c r="E31" s="7">
        <f t="shared" si="1"/>
        <v>0</v>
      </c>
      <c r="F31" s="3"/>
      <c r="G31" s="24"/>
      <c r="H31" s="4"/>
      <c r="I31" s="6"/>
      <c r="J31" s="7">
        <f t="shared" si="0"/>
        <v>0</v>
      </c>
      <c r="K31" s="3"/>
      <c r="L31" s="27" t="s">
        <v>41</v>
      </c>
      <c r="M31" s="28"/>
      <c r="N31" s="29"/>
      <c r="O31" s="3"/>
      <c r="P31" s="3"/>
      <c r="Q31" s="3"/>
      <c r="R31" s="3"/>
      <c r="S31" s="3"/>
      <c r="T31" s="3"/>
    </row>
    <row r="32" spans="1:20" ht="17.25" thickTop="1" thickBot="1" x14ac:dyDescent="0.3">
      <c r="A32" s="3"/>
      <c r="B32" s="24"/>
      <c r="C32" s="4"/>
      <c r="D32" s="6"/>
      <c r="E32" s="7">
        <f t="shared" si="1"/>
        <v>0</v>
      </c>
      <c r="F32" s="3"/>
      <c r="G32" s="24"/>
      <c r="H32" s="4"/>
      <c r="I32" s="6"/>
      <c r="J32" s="7">
        <f t="shared" si="0"/>
        <v>0</v>
      </c>
      <c r="K32" s="3"/>
      <c r="L32" s="30">
        <f>L16-L12-L24-L28</f>
        <v>3721</v>
      </c>
      <c r="M32" s="31"/>
      <c r="N32" s="32"/>
      <c r="O32" s="3"/>
      <c r="P32" s="3"/>
      <c r="Q32" s="3"/>
      <c r="R32" s="3"/>
      <c r="S32" s="3"/>
      <c r="T32" s="3"/>
    </row>
    <row r="33" spans="1:20" ht="17.25" thickTop="1" thickBot="1" x14ac:dyDescent="0.3">
      <c r="A33" s="3"/>
      <c r="B33" s="24"/>
      <c r="C33" s="4"/>
      <c r="D33" s="6"/>
      <c r="E33" s="7">
        <f t="shared" si="1"/>
        <v>0</v>
      </c>
      <c r="F33" s="3"/>
      <c r="G33" s="24"/>
      <c r="H33" s="4"/>
      <c r="I33" s="6"/>
      <c r="J33" s="7">
        <f t="shared" si="0"/>
        <v>0</v>
      </c>
      <c r="K33" s="3"/>
      <c r="L33" s="33"/>
      <c r="M33" s="34"/>
      <c r="N33" s="35"/>
      <c r="O33" s="3"/>
      <c r="P33" s="3"/>
      <c r="Q33" s="3"/>
      <c r="R33" s="3"/>
      <c r="S33" s="3"/>
      <c r="T33" s="3"/>
    </row>
    <row r="34" spans="1:20" ht="17.25" customHeight="1" thickTop="1" thickBot="1" x14ac:dyDescent="0.3">
      <c r="A34" s="3"/>
      <c r="B34" s="24"/>
      <c r="C34" s="4"/>
      <c r="D34" s="6"/>
      <c r="E34" s="7">
        <f t="shared" si="1"/>
        <v>0</v>
      </c>
      <c r="F34" s="3"/>
      <c r="G34" s="24"/>
      <c r="H34" s="4"/>
      <c r="I34" s="6"/>
      <c r="J34" s="7">
        <f t="shared" si="0"/>
        <v>0</v>
      </c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17.25" customHeight="1" thickTop="1" thickBot="1" x14ac:dyDescent="0.3">
      <c r="A35" s="3"/>
      <c r="B35" s="24"/>
      <c r="C35" s="4"/>
      <c r="D35" s="6"/>
      <c r="E35" s="7">
        <f t="shared" si="1"/>
        <v>0</v>
      </c>
      <c r="F35" s="3"/>
      <c r="G35" s="24"/>
      <c r="H35" s="4"/>
      <c r="I35" s="6"/>
      <c r="J35" s="7">
        <f t="shared" si="0"/>
        <v>0</v>
      </c>
      <c r="K35" s="3"/>
      <c r="L35" s="27" t="s">
        <v>46</v>
      </c>
      <c r="M35" s="28"/>
      <c r="N35" s="29"/>
      <c r="O35" s="3"/>
      <c r="P35" s="3"/>
      <c r="Q35" s="3"/>
      <c r="R35" s="3"/>
      <c r="S35" s="3"/>
      <c r="T35" s="3"/>
    </row>
    <row r="36" spans="1:20" ht="20.25" thickTop="1" thickBot="1" x14ac:dyDescent="0.35">
      <c r="A36" s="3"/>
      <c r="B36" s="48" t="s">
        <v>39</v>
      </c>
      <c r="C36" s="49"/>
      <c r="D36" s="50"/>
      <c r="E36" s="10">
        <f>SUM(E6:E35)</f>
        <v>13628</v>
      </c>
      <c r="F36" s="3"/>
      <c r="G36" s="48" t="s">
        <v>11</v>
      </c>
      <c r="H36" s="49"/>
      <c r="I36" s="50"/>
      <c r="J36" s="10">
        <f>SUM(J6:J35)</f>
        <v>6500</v>
      </c>
      <c r="K36" s="3"/>
      <c r="L36" s="58">
        <f>SUM(D6:D35)</f>
        <v>61</v>
      </c>
      <c r="M36" s="59"/>
      <c r="N36" s="60"/>
      <c r="O36" s="3"/>
      <c r="P36" s="3"/>
      <c r="Q36" s="3"/>
      <c r="R36" s="3"/>
      <c r="S36" s="3"/>
      <c r="T36" s="3"/>
    </row>
    <row r="37" spans="1:20" ht="16.5" thickTop="1" thickBo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61"/>
      <c r="M37" s="62"/>
      <c r="N37" s="63"/>
      <c r="O37" s="3"/>
      <c r="P37" s="3"/>
      <c r="Q37" s="3"/>
      <c r="R37" s="3"/>
      <c r="S37" s="3"/>
      <c r="T37" s="3"/>
    </row>
    <row r="38" spans="1:20" ht="17.25" customHeight="1" thickTop="1" thickBot="1" x14ac:dyDescent="0.3">
      <c r="A38" s="3"/>
      <c r="B38" s="36" t="s">
        <v>9</v>
      </c>
      <c r="C38" s="36"/>
      <c r="D38" s="36"/>
      <c r="E38" s="36"/>
      <c r="F38" s="3"/>
      <c r="G38" s="13" t="s">
        <v>6</v>
      </c>
      <c r="H38" s="13"/>
      <c r="I38" s="13"/>
      <c r="J38" s="1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7.25" customHeight="1" thickTop="1" thickBot="1" x14ac:dyDescent="0.3">
      <c r="A39" s="3"/>
      <c r="B39" s="41">
        <v>0.2</v>
      </c>
      <c r="C39" s="42"/>
      <c r="D39" s="42"/>
      <c r="E39" s="51"/>
      <c r="F39" s="3"/>
      <c r="G39" s="1" t="s">
        <v>7</v>
      </c>
      <c r="H39" s="15" t="s">
        <v>49</v>
      </c>
      <c r="I39" s="14"/>
      <c r="J39" s="1" t="s">
        <v>50</v>
      </c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7.25" thickTop="1" thickBot="1" x14ac:dyDescent="0.3">
      <c r="A40" s="3"/>
      <c r="B40" s="36" t="s">
        <v>8</v>
      </c>
      <c r="C40" s="37"/>
      <c r="D40" s="37"/>
      <c r="E40" s="38"/>
      <c r="F40" s="3"/>
      <c r="G40" s="19">
        <f>J36</f>
        <v>6500</v>
      </c>
      <c r="H40" s="39">
        <f>SUM(D6:D35)</f>
        <v>61</v>
      </c>
      <c r="I40" s="40"/>
      <c r="J40" s="20">
        <f>IFERROR(G40/H40," ")</f>
        <v>106.55737704918033</v>
      </c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7.25" thickTop="1" thickBot="1" x14ac:dyDescent="0.3">
      <c r="A41" s="3"/>
      <c r="B41" s="41">
        <v>0.05</v>
      </c>
      <c r="C41" s="42"/>
      <c r="D41" s="42"/>
      <c r="E41" s="42"/>
      <c r="F41" s="11"/>
      <c r="G41" s="25"/>
      <c r="H41" s="25"/>
      <c r="I41" s="25"/>
      <c r="J41" s="25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7.25" customHeight="1" thickTop="1" thickBot="1" x14ac:dyDescent="0.3">
      <c r="A42" s="3"/>
      <c r="B42" s="36" t="s">
        <v>14</v>
      </c>
      <c r="C42" s="36"/>
      <c r="D42" s="36"/>
      <c r="E42" s="43"/>
      <c r="F42" s="11"/>
      <c r="G42" s="21"/>
      <c r="H42" s="21"/>
      <c r="I42" s="44"/>
      <c r="J42" s="44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7.25" customHeight="1" thickTop="1" x14ac:dyDescent="0.25">
      <c r="A43" s="3"/>
      <c r="B43" s="45">
        <v>0.25</v>
      </c>
      <c r="C43" s="46"/>
      <c r="D43" s="46"/>
      <c r="E43" s="46"/>
      <c r="F43" s="11"/>
      <c r="G43" s="22"/>
      <c r="H43" s="23"/>
      <c r="I43" s="47"/>
      <c r="J43" s="47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.75" x14ac:dyDescent="0.25">
      <c r="A44" s="3"/>
      <c r="B44" s="25"/>
      <c r="C44" s="25"/>
      <c r="D44" s="25"/>
      <c r="E44" s="25"/>
      <c r="F44" s="11"/>
      <c r="G44" s="11"/>
      <c r="H44" s="11"/>
      <c r="I44" s="11"/>
      <c r="J44" s="11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.75" x14ac:dyDescent="0.25">
      <c r="A45" s="3"/>
      <c r="B45" s="26"/>
      <c r="C45" s="26"/>
      <c r="D45" s="26"/>
      <c r="E45" s="26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x14ac:dyDescent="0.25">
      <c r="A46" s="3"/>
      <c r="B46" s="11"/>
      <c r="C46" s="11"/>
      <c r="D46" s="11"/>
      <c r="E46" s="1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x14ac:dyDescent="0.25">
      <c r="A47" s="3"/>
      <c r="B47" s="11"/>
      <c r="C47" s="11"/>
      <c r="D47" s="11"/>
      <c r="E47" s="1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9"/>
      <c r="M48" s="3"/>
      <c r="N48" s="3"/>
      <c r="O48" s="11"/>
      <c r="P48" s="11"/>
      <c r="Q48" s="11"/>
      <c r="R48" s="11"/>
      <c r="S48" s="11"/>
      <c r="T48" s="11"/>
    </row>
    <row r="49" spans="1:20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</sheetData>
  <mergeCells count="35">
    <mergeCell ref="L5:M5"/>
    <mergeCell ref="L6:M6"/>
    <mergeCell ref="L9:M9"/>
    <mergeCell ref="B2:O2"/>
    <mergeCell ref="B4:E4"/>
    <mergeCell ref="G4:J4"/>
    <mergeCell ref="L4:N4"/>
    <mergeCell ref="B39:E39"/>
    <mergeCell ref="L11:N11"/>
    <mergeCell ref="L12:N13"/>
    <mergeCell ref="L15:N15"/>
    <mergeCell ref="L16:N17"/>
    <mergeCell ref="L19:N19"/>
    <mergeCell ref="L20:N21"/>
    <mergeCell ref="L36:N37"/>
    <mergeCell ref="L24:N25"/>
    <mergeCell ref="L23:N23"/>
    <mergeCell ref="L28:N29"/>
    <mergeCell ref="L27:N27"/>
    <mergeCell ref="B44:E44"/>
    <mergeCell ref="B45:E45"/>
    <mergeCell ref="L31:N31"/>
    <mergeCell ref="L32:N33"/>
    <mergeCell ref="B40:E40"/>
    <mergeCell ref="H40:I40"/>
    <mergeCell ref="B41:E41"/>
    <mergeCell ref="G41:J41"/>
    <mergeCell ref="B42:E42"/>
    <mergeCell ref="I42:J42"/>
    <mergeCell ref="B43:E43"/>
    <mergeCell ref="I43:J43"/>
    <mergeCell ref="B36:D36"/>
    <mergeCell ref="G36:I36"/>
    <mergeCell ref="B38:E38"/>
    <mergeCell ref="L35:N35"/>
  </mergeCells>
  <pageMargins left="0.511811024" right="0.511811024" top="0.78740157499999996" bottom="0.78740157499999996" header="0.31496062000000002" footer="0.31496062000000002"/>
  <ignoredErrors>
    <ignoredError sqref="J31:J35 E31:E35 E6:E21 J6:J21 J22:J30 E22:E30 G40" unlocked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Exposição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Wilton</dc:creator>
  <cp:lastModifiedBy>Wilton</cp:lastModifiedBy>
  <dcterms:created xsi:type="dcterms:W3CDTF">2017-06-19T23:04:06Z</dcterms:created>
  <dcterms:modified xsi:type="dcterms:W3CDTF">2019-06-27T21:47:27Z</dcterms:modified>
</cp:coreProperties>
</file>